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오후반\엑셀수업\"/>
    </mc:Choice>
  </mc:AlternateContent>
  <bookViews>
    <workbookView xWindow="0" yWindow="0" windowWidth="23040" windowHeight="9048" activeTab="1"/>
  </bookViews>
  <sheets>
    <sheet name="제1작업" sheetId="1" r:id="rId1"/>
    <sheet name="제2작업" sheetId="2" r:id="rId2"/>
    <sheet name="제3작업" sheetId="3" r:id="rId3"/>
  </sheets>
  <definedNames>
    <definedName name="_xlnm._FilterDatabase" localSheetId="1" hidden="1">제2작업!$B$2:$H$10</definedName>
    <definedName name="_xlnm.Criteria" localSheetId="1">제2작업!$B$14:$C$16</definedName>
    <definedName name="_xlnm.Extract" localSheetId="1">제2작업!$B$18:$E$18</definedName>
    <definedName name="만족도">제1작업!$H$5:$H$12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13" i="1"/>
  <c r="E14" i="1"/>
  <c r="E13" i="1"/>
  <c r="J6" i="1"/>
  <c r="J7" i="1"/>
  <c r="J8" i="1"/>
  <c r="J9" i="1"/>
  <c r="J10" i="1"/>
  <c r="J11" i="1"/>
  <c r="J12" i="1"/>
  <c r="J5" i="1"/>
  <c r="I6" i="1"/>
  <c r="I7" i="1"/>
  <c r="I8" i="1"/>
  <c r="I9" i="1"/>
  <c r="I10" i="1"/>
  <c r="I11" i="1"/>
  <c r="I12" i="1"/>
  <c r="I5" i="1"/>
</calcChain>
</file>

<file path=xl/sharedStrings.xml><?xml version="1.0" encoding="utf-8"?>
<sst xmlns="http://schemas.openxmlformats.org/spreadsheetml/2006/main" count="88" uniqueCount="41">
  <si>
    <t>서비스코드</t>
    <phoneticPr fontId="1" type="noConversion"/>
  </si>
  <si>
    <t>서비스명</t>
    <phoneticPr fontId="1" type="noConversion"/>
  </si>
  <si>
    <t>출시일</t>
    <phoneticPr fontId="1" type="noConversion"/>
  </si>
  <si>
    <t>서비스유형</t>
    <phoneticPr fontId="1" type="noConversion"/>
  </si>
  <si>
    <t>월간 처리량</t>
    <phoneticPr fontId="1" type="noConversion"/>
  </si>
  <si>
    <t>연간 누적
사용자 수</t>
    <phoneticPr fontId="1" type="noConversion"/>
  </si>
  <si>
    <t>만족도</t>
    <phoneticPr fontId="1" type="noConversion"/>
  </si>
  <si>
    <t>이용방법</t>
    <phoneticPr fontId="1" type="noConversion"/>
  </si>
  <si>
    <t>출시순위</t>
    <phoneticPr fontId="1" type="noConversion"/>
  </si>
  <si>
    <t>NV-134</t>
  </si>
  <si>
    <t>NV-134</t>
    <phoneticPr fontId="1" type="noConversion"/>
  </si>
  <si>
    <t>OA-274</t>
    <phoneticPr fontId="1" type="noConversion"/>
  </si>
  <si>
    <t>DB-193</t>
    <phoneticPr fontId="1" type="noConversion"/>
  </si>
  <si>
    <t>AP-288</t>
    <phoneticPr fontId="1" type="noConversion"/>
  </si>
  <si>
    <t>MS-224</t>
    <phoneticPr fontId="1" type="noConversion"/>
  </si>
  <si>
    <t>GG-382</t>
    <phoneticPr fontId="1" type="noConversion"/>
  </si>
  <si>
    <t>GG-127</t>
    <phoneticPr fontId="1" type="noConversion"/>
  </si>
  <si>
    <t>MT-312</t>
    <phoneticPr fontId="1" type="noConversion"/>
  </si>
  <si>
    <t>클로바X</t>
    <phoneticPr fontId="1" type="noConversion"/>
  </si>
  <si>
    <t>챗GPT</t>
    <phoneticPr fontId="1" type="noConversion"/>
  </si>
  <si>
    <t>클로드</t>
    <phoneticPr fontId="1" type="noConversion"/>
  </si>
  <si>
    <t>딥브레인AI</t>
    <phoneticPr fontId="1" type="noConversion"/>
  </si>
  <si>
    <t>코파일럿</t>
    <phoneticPr fontId="1" type="noConversion"/>
  </si>
  <si>
    <t>제미나이</t>
    <phoneticPr fontId="1" type="noConversion"/>
  </si>
  <si>
    <t>팜2</t>
    <phoneticPr fontId="1" type="noConversion"/>
  </si>
  <si>
    <t>라마</t>
    <phoneticPr fontId="1" type="noConversion"/>
  </si>
  <si>
    <t>업무지원</t>
    <phoneticPr fontId="1" type="noConversion"/>
  </si>
  <si>
    <t>기타</t>
    <phoneticPr fontId="1" type="noConversion"/>
  </si>
  <si>
    <t>기타</t>
    <phoneticPr fontId="1" type="noConversion"/>
  </si>
  <si>
    <t>업무지원</t>
    <phoneticPr fontId="1" type="noConversion"/>
  </si>
  <si>
    <t>LLM생성</t>
    <phoneticPr fontId="1" type="noConversion"/>
  </si>
  <si>
    <t>업무지원</t>
    <phoneticPr fontId="1" type="noConversion"/>
  </si>
  <si>
    <t>LLM생성</t>
    <phoneticPr fontId="1" type="noConversion"/>
  </si>
  <si>
    <t>업무지원 서비스 개수</t>
    <phoneticPr fontId="1" type="noConversion"/>
  </si>
  <si>
    <t>LLM생성 서비스 월간 처리량 평균</t>
    <phoneticPr fontId="1" type="noConversion"/>
  </si>
  <si>
    <t>최고 만족도</t>
    <phoneticPr fontId="1" type="noConversion"/>
  </si>
  <si>
    <t>서비스코드</t>
    <phoneticPr fontId="1" type="noConversion"/>
  </si>
  <si>
    <t>연간 누적
사용자 수</t>
    <phoneticPr fontId="1" type="noConversion"/>
  </si>
  <si>
    <t>서비스코드</t>
    <phoneticPr fontId="1" type="noConversion"/>
  </si>
  <si>
    <t>M*</t>
    <phoneticPr fontId="1" type="noConversion"/>
  </si>
  <si>
    <t>&gt;=85%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</si>
</sst>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%"/>
    <numFmt numFmtId="177" formatCode="General\%"/>
    <numFmt numFmtId="178" formatCode="#,##0&quot;명&quot;"/>
  </numFmts>
  <fonts count="3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굴림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/>
    </xf>
    <xf numFmtId="177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8" fontId="0" fillId="0" borderId="1" xfId="1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2">
    <dxf>
      <font>
        <b/>
        <i val="0"/>
        <color rgb="FF0070C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99060</xdr:rowOff>
    </xdr:from>
    <xdr:to>
      <xdr:col>6</xdr:col>
      <xdr:colOff>487680</xdr:colOff>
      <xdr:row>2</xdr:row>
      <xdr:rowOff>182880</xdr:rowOff>
    </xdr:to>
    <xdr:sp macro="" textlink="">
      <xdr:nvSpPr>
        <xdr:cNvPr id="2" name="배지 1"/>
        <xdr:cNvSpPr/>
      </xdr:nvSpPr>
      <xdr:spPr>
        <a:xfrm>
          <a:off x="137160" y="99060"/>
          <a:ext cx="4290060" cy="601980"/>
        </a:xfrm>
        <a:prstGeom prst="plaque">
          <a:avLst/>
        </a:prstGeom>
        <a:solidFill>
          <a:srgbClr val="FFFF00"/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4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AI </a:t>
          </a:r>
          <a:r>
            <a:rPr lang="ko-KR" altLang="en-US" sz="24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서비스 자사 이용 현황</a:t>
          </a:r>
        </a:p>
      </xdr:txBody>
    </xdr:sp>
    <xdr:clientData/>
  </xdr:twoCellAnchor>
  <xdr:twoCellAnchor editAs="oneCell">
    <xdr:from>
      <xdr:col>7</xdr:col>
      <xdr:colOff>7620</xdr:colOff>
      <xdr:row>0</xdr:row>
      <xdr:rowOff>99060</xdr:rowOff>
    </xdr:from>
    <xdr:to>
      <xdr:col>10</xdr:col>
      <xdr:colOff>15240</xdr:colOff>
      <xdr:row>2</xdr:row>
      <xdr:rowOff>198120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7760" y="99060"/>
          <a:ext cx="229362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topLeftCell="A2" zoomScale="130" zoomScaleNormal="130" workbookViewId="0">
      <selection activeCell="B4" sqref="B4:H12"/>
    </sheetView>
  </sheetViews>
  <sheetFormatPr defaultRowHeight="14.4" x14ac:dyDescent="0.25"/>
  <cols>
    <col min="1" max="1" width="1.69921875" style="1" customWidth="1"/>
    <col min="2" max="3" width="10" style="1" customWidth="1"/>
    <col min="4" max="4" width="12.3984375" style="1" bestFit="1" customWidth="1"/>
    <col min="5" max="5" width="11.59765625" style="1" bestFit="1" customWidth="1"/>
    <col min="6" max="6" width="12.69921875" style="1" bestFit="1" customWidth="1"/>
    <col min="7" max="10" width="10" style="1" customWidth="1"/>
    <col min="11" max="16384" width="8.796875" style="1"/>
  </cols>
  <sheetData>
    <row r="1" spans="2:12" ht="20.399999999999999" customHeight="1" x14ac:dyDescent="0.25"/>
    <row r="2" spans="2:12" ht="20.399999999999999" customHeight="1" x14ac:dyDescent="0.25"/>
    <row r="3" spans="2:12" ht="20.399999999999999" customHeight="1" x14ac:dyDescent="0.25"/>
    <row r="4" spans="2:12" ht="28.8" x14ac:dyDescent="0.25"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8" t="s">
        <v>5</v>
      </c>
      <c r="H4" s="7" t="s">
        <v>6</v>
      </c>
      <c r="I4" s="7" t="s">
        <v>7</v>
      </c>
      <c r="J4" s="7" t="s">
        <v>8</v>
      </c>
    </row>
    <row r="5" spans="2:12" x14ac:dyDescent="0.25">
      <c r="B5" s="2" t="s">
        <v>10</v>
      </c>
      <c r="C5" s="2" t="s">
        <v>18</v>
      </c>
      <c r="D5" s="3">
        <v>45018</v>
      </c>
      <c r="E5" s="2" t="s">
        <v>26</v>
      </c>
      <c r="F5" s="4">
        <v>1800000</v>
      </c>
      <c r="G5" s="9">
        <v>170848</v>
      </c>
      <c r="H5" s="5">
        <v>0.85199999999999998</v>
      </c>
      <c r="I5" s="2" t="str">
        <f>CHOOSE(MID(B5,4,1),"맞춤형","구독형","기타")</f>
        <v>맞춤형</v>
      </c>
      <c r="J5" s="2">
        <f>_xlfn.RANK.EQ(D5,$D$5:$D$12,1)</f>
        <v>6</v>
      </c>
      <c r="L5" s="6"/>
    </row>
    <row r="6" spans="2:12" x14ac:dyDescent="0.25">
      <c r="B6" s="2" t="s">
        <v>11</v>
      </c>
      <c r="C6" s="2" t="s">
        <v>19</v>
      </c>
      <c r="D6" s="3">
        <v>44895</v>
      </c>
      <c r="E6" s="2" t="s">
        <v>32</v>
      </c>
      <c r="F6" s="4">
        <v>2400000</v>
      </c>
      <c r="G6" s="9">
        <v>251571</v>
      </c>
      <c r="H6" s="5">
        <v>0.88700000000000001</v>
      </c>
      <c r="I6" s="2" t="str">
        <f t="shared" ref="I6:I12" si="0">CHOOSE(MID(B6,4,1),"맞춤형","구독형","기타")</f>
        <v>구독형</v>
      </c>
      <c r="J6" s="2">
        <f t="shared" ref="J6:J12" si="1">_xlfn.RANK.EQ(D6,$D$5:$D$12,1)</f>
        <v>1</v>
      </c>
    </row>
    <row r="7" spans="2:12" x14ac:dyDescent="0.25">
      <c r="B7" s="2" t="s">
        <v>12</v>
      </c>
      <c r="C7" s="2" t="s">
        <v>21</v>
      </c>
      <c r="D7" s="3">
        <v>44985</v>
      </c>
      <c r="E7" s="2" t="s">
        <v>27</v>
      </c>
      <c r="F7" s="4">
        <v>500000</v>
      </c>
      <c r="G7" s="9">
        <v>73362</v>
      </c>
      <c r="H7" s="5">
        <v>0.78900000000000003</v>
      </c>
      <c r="I7" s="2" t="str">
        <f t="shared" si="0"/>
        <v>맞춤형</v>
      </c>
      <c r="J7" s="2">
        <f t="shared" si="1"/>
        <v>4</v>
      </c>
    </row>
    <row r="8" spans="2:12" x14ac:dyDescent="0.25">
      <c r="B8" s="2" t="s">
        <v>13</v>
      </c>
      <c r="C8" s="2" t="s">
        <v>20</v>
      </c>
      <c r="D8" s="3">
        <v>44999</v>
      </c>
      <c r="E8" s="2" t="s">
        <v>28</v>
      </c>
      <c r="F8" s="4">
        <v>1204000</v>
      </c>
      <c r="G8" s="9">
        <v>89461</v>
      </c>
      <c r="H8" s="5">
        <v>0.82499999999999996</v>
      </c>
      <c r="I8" s="2" t="str">
        <f t="shared" si="0"/>
        <v>구독형</v>
      </c>
      <c r="J8" s="2">
        <f t="shared" si="1"/>
        <v>5</v>
      </c>
    </row>
    <row r="9" spans="2:12" x14ac:dyDescent="0.25">
      <c r="B9" s="2" t="s">
        <v>14</v>
      </c>
      <c r="C9" s="2" t="s">
        <v>22</v>
      </c>
      <c r="D9" s="3">
        <v>44964</v>
      </c>
      <c r="E9" s="2" t="s">
        <v>29</v>
      </c>
      <c r="F9" s="4">
        <v>2000000</v>
      </c>
      <c r="G9" s="9">
        <v>629652</v>
      </c>
      <c r="H9" s="5">
        <v>0.85099999999999998</v>
      </c>
      <c r="I9" s="2" t="str">
        <f t="shared" si="0"/>
        <v>구독형</v>
      </c>
      <c r="J9" s="2">
        <f t="shared" si="1"/>
        <v>2</v>
      </c>
    </row>
    <row r="10" spans="2:12" x14ac:dyDescent="0.25">
      <c r="B10" s="2" t="s">
        <v>15</v>
      </c>
      <c r="C10" s="2" t="s">
        <v>23</v>
      </c>
      <c r="D10" s="3">
        <v>45266</v>
      </c>
      <c r="E10" s="2" t="s">
        <v>30</v>
      </c>
      <c r="F10" s="4">
        <v>1570000</v>
      </c>
      <c r="G10" s="9">
        <v>116089</v>
      </c>
      <c r="H10" s="5">
        <v>0.9</v>
      </c>
      <c r="I10" s="2" t="str">
        <f t="shared" si="0"/>
        <v>기타</v>
      </c>
      <c r="J10" s="2">
        <f t="shared" si="1"/>
        <v>8</v>
      </c>
    </row>
    <row r="11" spans="2:12" x14ac:dyDescent="0.25">
      <c r="B11" s="2" t="s">
        <v>16</v>
      </c>
      <c r="C11" s="2" t="s">
        <v>24</v>
      </c>
      <c r="D11" s="3">
        <v>45056</v>
      </c>
      <c r="E11" s="2" t="s">
        <v>31</v>
      </c>
      <c r="F11" s="4">
        <v>250000</v>
      </c>
      <c r="G11" s="9">
        <v>164955</v>
      </c>
      <c r="H11" s="5">
        <v>0.77600000000000002</v>
      </c>
      <c r="I11" s="2" t="str">
        <f t="shared" si="0"/>
        <v>맞춤형</v>
      </c>
      <c r="J11" s="2">
        <f t="shared" si="1"/>
        <v>7</v>
      </c>
    </row>
    <row r="12" spans="2:12" x14ac:dyDescent="0.25">
      <c r="B12" s="2" t="s">
        <v>17</v>
      </c>
      <c r="C12" s="2" t="s">
        <v>25</v>
      </c>
      <c r="D12" s="3">
        <v>44981</v>
      </c>
      <c r="E12" s="2" t="s">
        <v>32</v>
      </c>
      <c r="F12" s="4">
        <v>650000</v>
      </c>
      <c r="G12" s="9">
        <v>153678</v>
      </c>
      <c r="H12" s="5">
        <v>0.81</v>
      </c>
      <c r="I12" s="2" t="str">
        <f t="shared" si="0"/>
        <v>기타</v>
      </c>
      <c r="J12" s="2">
        <f t="shared" si="1"/>
        <v>3</v>
      </c>
    </row>
    <row r="13" spans="2:12" x14ac:dyDescent="0.25">
      <c r="B13" s="10" t="s">
        <v>33</v>
      </c>
      <c r="C13" s="11"/>
      <c r="D13" s="12"/>
      <c r="E13" s="2" t="str">
        <f>DCOUNTA(B4:H12,2,E4:E5)&amp;"개"</f>
        <v>3개</v>
      </c>
      <c r="F13" s="13"/>
      <c r="G13" s="10" t="s">
        <v>35</v>
      </c>
      <c r="H13" s="11"/>
      <c r="I13" s="12"/>
      <c r="J13" s="5">
        <f>MAX(만족도)</f>
        <v>0.9</v>
      </c>
    </row>
    <row r="14" spans="2:12" ht="28.8" x14ac:dyDescent="0.25">
      <c r="B14" s="10" t="s">
        <v>34</v>
      </c>
      <c r="C14" s="11"/>
      <c r="D14" s="12"/>
      <c r="E14" s="4">
        <f>SUMIF(E5:E12,"LLM생성",F5:F12)/COUNTIF(E5:E12,"LLM생성")</f>
        <v>1540000</v>
      </c>
      <c r="F14" s="14"/>
      <c r="G14" s="7" t="s">
        <v>36</v>
      </c>
      <c r="H14" s="2" t="s">
        <v>9</v>
      </c>
      <c r="I14" s="8" t="s">
        <v>37</v>
      </c>
      <c r="J14" s="4">
        <f>VLOOKUP(H14,B5:H12,6,0)</f>
        <v>170848</v>
      </c>
    </row>
  </sheetData>
  <mergeCells count="4">
    <mergeCell ref="G13:I13"/>
    <mergeCell ref="F13:F14"/>
    <mergeCell ref="B14:D14"/>
    <mergeCell ref="B13:D13"/>
  </mergeCells>
  <phoneticPr fontId="1" type="noConversion"/>
  <conditionalFormatting sqref="B5:J12">
    <cfRule type="expression" dxfId="1" priority="1">
      <formula>$F5&gt;=1500000</formula>
    </cfRule>
  </conditionalFormatting>
  <dataValidations count="1">
    <dataValidation type="list" allowBlank="1" showInputMessage="1" showErrorMessage="1" sqref="H14">
      <formula1>$B$5:$B$12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tabSelected="1" zoomScale="110" zoomScaleNormal="110" workbookViewId="0">
      <selection activeCell="G11" sqref="G11"/>
    </sheetView>
  </sheetViews>
  <sheetFormatPr defaultRowHeight="14.4" x14ac:dyDescent="0.25"/>
  <cols>
    <col min="1" max="1" width="1.69921875" style="1" customWidth="1"/>
    <col min="2" max="2" width="10.3984375" style="1" bestFit="1" customWidth="1"/>
    <col min="3" max="5" width="11.69921875" style="1" customWidth="1"/>
    <col min="6" max="6" width="12.296875" style="1" customWidth="1"/>
    <col min="7" max="8" width="11.69921875" style="1" customWidth="1"/>
    <col min="9" max="16384" width="8.796875" style="1"/>
  </cols>
  <sheetData>
    <row r="2" spans="2:8" ht="28.8" x14ac:dyDescent="0.25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7" t="s">
        <v>6</v>
      </c>
    </row>
    <row r="3" spans="2:8" x14ac:dyDescent="0.25">
      <c r="B3" s="2" t="s">
        <v>10</v>
      </c>
      <c r="C3" s="2" t="s">
        <v>18</v>
      </c>
      <c r="D3" s="3">
        <v>45018</v>
      </c>
      <c r="E3" s="2" t="s">
        <v>26</v>
      </c>
      <c r="F3" s="4">
        <v>1800000</v>
      </c>
      <c r="G3" s="9">
        <v>170848</v>
      </c>
      <c r="H3" s="5">
        <v>0.85199999999999998</v>
      </c>
    </row>
    <row r="4" spans="2:8" x14ac:dyDescent="0.25">
      <c r="B4" s="2" t="s">
        <v>11</v>
      </c>
      <c r="C4" s="2" t="s">
        <v>19</v>
      </c>
      <c r="D4" s="3">
        <v>44895</v>
      </c>
      <c r="E4" s="2" t="s">
        <v>30</v>
      </c>
      <c r="F4" s="4">
        <v>2400000</v>
      </c>
      <c r="G4" s="9">
        <v>251571</v>
      </c>
      <c r="H4" s="5">
        <v>0.88700000000000001</v>
      </c>
    </row>
    <row r="5" spans="2:8" x14ac:dyDescent="0.25">
      <c r="B5" s="2" t="s">
        <v>12</v>
      </c>
      <c r="C5" s="2" t="s">
        <v>21</v>
      </c>
      <c r="D5" s="3">
        <v>44985</v>
      </c>
      <c r="E5" s="2" t="s">
        <v>27</v>
      </c>
      <c r="F5" s="4">
        <v>500000</v>
      </c>
      <c r="G5" s="9">
        <v>73362</v>
      </c>
      <c r="H5" s="5">
        <v>0.78900000000000003</v>
      </c>
    </row>
    <row r="6" spans="2:8" x14ac:dyDescent="0.25">
      <c r="B6" s="2" t="s">
        <v>13</v>
      </c>
      <c r="C6" s="2" t="s">
        <v>20</v>
      </c>
      <c r="D6" s="3">
        <v>44999</v>
      </c>
      <c r="E6" s="2" t="s">
        <v>27</v>
      </c>
      <c r="F6" s="4">
        <v>1204000</v>
      </c>
      <c r="G6" s="9">
        <v>89461</v>
      </c>
      <c r="H6" s="5">
        <v>0.82499999999999996</v>
      </c>
    </row>
    <row r="7" spans="2:8" x14ac:dyDescent="0.25">
      <c r="B7" s="2" t="s">
        <v>14</v>
      </c>
      <c r="C7" s="2" t="s">
        <v>22</v>
      </c>
      <c r="D7" s="3">
        <v>44964</v>
      </c>
      <c r="E7" s="2" t="s">
        <v>26</v>
      </c>
      <c r="F7" s="4">
        <v>2000000</v>
      </c>
      <c r="G7" s="9">
        <v>629652</v>
      </c>
      <c r="H7" s="5">
        <v>0.85099999999999998</v>
      </c>
    </row>
    <row r="8" spans="2:8" x14ac:dyDescent="0.25">
      <c r="B8" s="2" t="s">
        <v>15</v>
      </c>
      <c r="C8" s="2" t="s">
        <v>23</v>
      </c>
      <c r="D8" s="3">
        <v>45266</v>
      </c>
      <c r="E8" s="2" t="s">
        <v>30</v>
      </c>
      <c r="F8" s="4">
        <v>1570000</v>
      </c>
      <c r="G8" s="9">
        <v>116089</v>
      </c>
      <c r="H8" s="5">
        <v>0.9</v>
      </c>
    </row>
    <row r="9" spans="2:8" x14ac:dyDescent="0.25">
      <c r="B9" s="2" t="s">
        <v>16</v>
      </c>
      <c r="C9" s="2" t="s">
        <v>24</v>
      </c>
      <c r="D9" s="3">
        <v>45056</v>
      </c>
      <c r="E9" s="2" t="s">
        <v>26</v>
      </c>
      <c r="F9" s="4">
        <v>250000</v>
      </c>
      <c r="G9" s="9">
        <v>164955</v>
      </c>
      <c r="H9" s="5">
        <v>0.77600000000000002</v>
      </c>
    </row>
    <row r="10" spans="2:8" x14ac:dyDescent="0.25">
      <c r="B10" s="2" t="s">
        <v>17</v>
      </c>
      <c r="C10" s="2" t="s">
        <v>25</v>
      </c>
      <c r="D10" s="3">
        <v>44981</v>
      </c>
      <c r="E10" s="2" t="s">
        <v>30</v>
      </c>
      <c r="F10" s="4">
        <v>650000</v>
      </c>
      <c r="G10" s="9">
        <v>153678</v>
      </c>
      <c r="H10" s="5">
        <v>0.81</v>
      </c>
    </row>
    <row r="14" spans="2:8" x14ac:dyDescent="0.25">
      <c r="B14" s="7" t="s">
        <v>38</v>
      </c>
      <c r="C14" s="7" t="s">
        <v>6</v>
      </c>
    </row>
    <row r="15" spans="2:8" x14ac:dyDescent="0.25">
      <c r="B15" s="1" t="s">
        <v>39</v>
      </c>
    </row>
    <row r="16" spans="2:8" x14ac:dyDescent="0.25">
      <c r="C16" s="1" t="s">
        <v>40</v>
      </c>
    </row>
    <row r="18" spans="2:5" ht="28.8" x14ac:dyDescent="0.25">
      <c r="B18" s="7" t="s">
        <v>1</v>
      </c>
      <c r="C18" s="7" t="s">
        <v>3</v>
      </c>
      <c r="D18" s="7" t="s">
        <v>4</v>
      </c>
      <c r="E18" s="8" t="s">
        <v>5</v>
      </c>
    </row>
    <row r="19" spans="2:5" x14ac:dyDescent="0.25">
      <c r="B19" s="2" t="s">
        <v>18</v>
      </c>
      <c r="C19" s="2" t="s">
        <v>26</v>
      </c>
      <c r="D19" s="4">
        <v>1800000</v>
      </c>
      <c r="E19" s="9">
        <v>170848</v>
      </c>
    </row>
    <row r="20" spans="2:5" x14ac:dyDescent="0.25">
      <c r="B20" s="2" t="s">
        <v>19</v>
      </c>
      <c r="C20" s="2" t="s">
        <v>30</v>
      </c>
      <c r="D20" s="4">
        <v>2400000</v>
      </c>
      <c r="E20" s="9">
        <v>251571</v>
      </c>
    </row>
    <row r="21" spans="2:5" x14ac:dyDescent="0.25">
      <c r="B21" s="2" t="s">
        <v>22</v>
      </c>
      <c r="C21" s="2" t="s">
        <v>26</v>
      </c>
      <c r="D21" s="4">
        <v>2000000</v>
      </c>
      <c r="E21" s="9">
        <v>629652</v>
      </c>
    </row>
    <row r="22" spans="2:5" x14ac:dyDescent="0.25">
      <c r="B22" s="2" t="s">
        <v>23</v>
      </c>
      <c r="C22" s="2" t="s">
        <v>30</v>
      </c>
      <c r="D22" s="4">
        <v>1570000</v>
      </c>
      <c r="E22" s="9">
        <v>116089</v>
      </c>
    </row>
    <row r="23" spans="2:5" x14ac:dyDescent="0.25">
      <c r="B23" s="2" t="s">
        <v>25</v>
      </c>
      <c r="C23" s="2" t="s">
        <v>30</v>
      </c>
      <c r="D23" s="4">
        <v>650000</v>
      </c>
      <c r="E23" s="9">
        <v>153678</v>
      </c>
    </row>
  </sheetData>
  <phoneticPr fontId="1" type="noConversion"/>
  <conditionalFormatting sqref="B3:H10">
    <cfRule type="expression" dxfId="0" priority="1">
      <formula>$F3&gt;=1500000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20" zoomScaleNormal="120" workbookViewId="0">
      <selection sqref="A1:XFD3"/>
    </sheetView>
  </sheetViews>
  <sheetFormatPr defaultRowHeight="14.4" x14ac:dyDescent="0.25"/>
  <cols>
    <col min="1" max="1" width="1.69921875" style="1" customWidth="1"/>
    <col min="2" max="16384" width="8.796875" style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제1작업</vt:lpstr>
      <vt:lpstr>제2작업</vt:lpstr>
      <vt:lpstr>제3작업</vt:lpstr>
      <vt:lpstr>제2작업!Criteria</vt:lpstr>
      <vt:lpstr>제2작업!Extract</vt:lpstr>
      <vt:lpstr>만족도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dcterms:created xsi:type="dcterms:W3CDTF">2025-10-21T05:06:06Z</dcterms:created>
  <dcterms:modified xsi:type="dcterms:W3CDTF">2025-10-27T05:36:13Z</dcterms:modified>
</cp:coreProperties>
</file>